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lhos e Reflexões\GPTs\"/>
    </mc:Choice>
  </mc:AlternateContent>
  <xr:revisionPtr revIDLastSave="0" documentId="8_{47B34B2B-7C5D-4192-BFDB-0A79C989F775}" xr6:coauthVersionLast="47" xr6:coauthVersionMax="47" xr10:uidLastSave="{00000000-0000-0000-0000-000000000000}"/>
  <bookViews>
    <workbookView xWindow="-3765" yWindow="-16320" windowWidth="29040" windowHeight="16440" xr2:uid="{13C92B75-316B-4B23-AEBB-533D74F7EDF6}"/>
  </bookViews>
  <sheets>
    <sheet name="Fo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G13" i="2" s="1"/>
  <c r="K7" i="2"/>
  <c r="K10" i="2"/>
  <c r="E7" i="2"/>
  <c r="D13" i="2" s="1"/>
  <c r="R7" i="2"/>
  <c r="Q13" i="2" s="1"/>
  <c r="M7" i="2"/>
  <c r="L13" i="2" s="1"/>
  <c r="L21" i="2" l="1"/>
  <c r="L18" i="2"/>
  <c r="L20" i="2"/>
  <c r="L17" i="2"/>
  <c r="V7" i="2"/>
</calcChain>
</file>

<file path=xl/sharedStrings.xml><?xml version="1.0" encoding="utf-8"?>
<sst xmlns="http://schemas.openxmlformats.org/spreadsheetml/2006/main" count="28" uniqueCount="19">
  <si>
    <t>Objetivo</t>
  </si>
  <si>
    <t>Faturas Reais</t>
  </si>
  <si>
    <t>Vendas em Carteira reais</t>
  </si>
  <si>
    <t>Negócios em Curso Reais</t>
  </si>
  <si>
    <t>Potencial Futuro Real</t>
  </si>
  <si>
    <t>Prazo médio de entrega</t>
  </si>
  <si>
    <t>Média de Vendas</t>
  </si>
  <si>
    <t>Histórico</t>
  </si>
  <si>
    <t>Fluxo Espontâneo</t>
  </si>
  <si>
    <t>ID</t>
  </si>
  <si>
    <t>Angariação Real</t>
  </si>
  <si>
    <t>Ideal</t>
  </si>
  <si>
    <t>Dif. P Ideal</t>
  </si>
  <si>
    <t>Vendas</t>
  </si>
  <si>
    <t>I Perdas</t>
  </si>
  <si>
    <t>I Descartados</t>
  </si>
  <si>
    <t>Média Entidades em Negócio por mês</t>
  </si>
  <si>
    <t>Meses de amostra para DPEN</t>
  </si>
  <si>
    <t>% de entidades Angariadas proativamente que entram em negócio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</si>
</sst>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lyon Book"/>
      <family val="3"/>
    </font>
    <font>
      <b/>
      <sz val="20"/>
      <color theme="5"/>
      <name val="Galyon Book"/>
      <family val="3"/>
    </font>
    <font>
      <i/>
      <sz val="9"/>
      <color theme="1"/>
      <name val="Galyon Book"/>
      <family val="3"/>
    </font>
    <font>
      <sz val="20"/>
      <color theme="5"/>
      <name val="Galyon Book"/>
      <family val="3"/>
    </font>
    <font>
      <i/>
      <sz val="11"/>
      <color theme="9" tint="-0.249977111117893"/>
      <name val="Galyon Book"/>
      <family val="3"/>
    </font>
    <font>
      <sz val="11"/>
      <color theme="5"/>
      <name val="Galyon Book"/>
      <family val="3"/>
    </font>
    <font>
      <b/>
      <sz val="12"/>
      <color theme="1"/>
      <name val="Galyon Book"/>
      <family val="3"/>
    </font>
    <font>
      <sz val="8"/>
      <color theme="1"/>
      <name val="Galyon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23" xfId="0" applyBorder="1"/>
    <xf numFmtId="0" fontId="0" fillId="0" borderId="26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9" fontId="5" fillId="0" borderId="20" xfId="1" applyFont="1" applyFill="1" applyBorder="1" applyAlignment="1" applyProtection="1">
      <alignment horizontal="center" vertical="center"/>
      <protection locked="0"/>
    </xf>
    <xf numFmtId="9" fontId="7" fillId="0" borderId="0" xfId="1" applyFont="1" applyFill="1" applyBorder="1" applyAlignment="1">
      <alignment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9" fontId="4" fillId="2" borderId="6" xfId="1" applyFont="1" applyFill="1" applyBorder="1" applyAlignment="1">
      <alignment horizontal="left" vertical="center"/>
    </xf>
    <xf numFmtId="9" fontId="4" fillId="2" borderId="9" xfId="1" applyFont="1" applyFill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161926</xdr:colOff>
      <xdr:row>0</xdr:row>
      <xdr:rowOff>32196</xdr:rowOff>
    </xdr:from>
    <xdr:to>
      <xdr:col>19</xdr:col>
      <xdr:colOff>952500</xdr:colOff>
      <xdr:row>4</xdr:row>
      <xdr:rowOff>171450</xdr:rowOff>
    </xdr:to>
    <xdr:pic>
      <xdr:nvPicPr>
        <xdr:cNvPr id="3" name="Imagem 2" descr="Uma imagem com clipart, design, ilustração&#10;&#10;Descrição gerada automaticamente">
          <a:extLst>
            <a:ext uri="{FF2B5EF4-FFF2-40B4-BE49-F238E27FC236}">
              <a16:creationId xmlns:a16="http://schemas.microsoft.com/office/drawing/2014/main" id="{DD927841-0F09-16D2-69B4-48E5DF9C6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1" y="32196"/>
          <a:ext cx="790574" cy="901254"/>
        </a:xfrm>
        <a:prstGeom prst="rect">
          <a:avLst/>
        </a:prstGeom>
      </xdr:spPr>
    </xdr:pic>
    <xdr:clientData/>
  </xdr:twoCellAnchor>
  <xdr:twoCellAnchor editAs="oneCell">
    <xdr:from>
      <xdr:col>3</xdr:col>
      <xdr:colOff>264300</xdr:colOff>
      <xdr:row>0</xdr:row>
      <xdr:rowOff>111900</xdr:rowOff>
    </xdr:from>
    <xdr:to>
      <xdr:col>3</xdr:col>
      <xdr:colOff>1026302</xdr:colOff>
      <xdr:row>4</xdr:row>
      <xdr:rowOff>114950</xdr:rowOff>
    </xdr:to>
    <xdr:pic>
      <xdr:nvPicPr>
        <xdr:cNvPr id="5" name="Imagem 4" descr="Uma imagem com símbolo, design&#10;&#10;Descrição gerada automaticamente">
          <a:extLst>
            <a:ext uri="{FF2B5EF4-FFF2-40B4-BE49-F238E27FC236}">
              <a16:creationId xmlns:a16="http://schemas.microsoft.com/office/drawing/2014/main" id="{82AFEE87-3BF5-8946-AE9C-ABFE6D86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625" y="111900"/>
          <a:ext cx="762002" cy="765050"/>
        </a:xfrm>
        <a:prstGeom prst="rect">
          <a:avLst/>
        </a:prstGeom>
      </xdr:spPr>
    </xdr:pic>
    <xdr:clientData/>
  </xdr:twoCellAnchor>
  <xdr:twoCellAnchor editAs="oneCell">
    <xdr:from>
      <xdr:col>10</xdr:col>
      <xdr:colOff>757199</xdr:colOff>
      <xdr:row>0</xdr:row>
      <xdr:rowOff>133350</xdr:rowOff>
    </xdr:from>
    <xdr:to>
      <xdr:col>13</xdr:col>
      <xdr:colOff>18062</xdr:colOff>
      <xdr:row>4</xdr:row>
      <xdr:rowOff>171450</xdr:rowOff>
    </xdr:to>
    <xdr:pic>
      <xdr:nvPicPr>
        <xdr:cNvPr id="7" name="Imagem 6" descr="Uma imagem com captura de ecrã, Gráficos, clipart, design&#10;&#10;Descrição gerada automaticamente">
          <a:extLst>
            <a:ext uri="{FF2B5EF4-FFF2-40B4-BE49-F238E27FC236}">
              <a16:creationId xmlns:a16="http://schemas.microsoft.com/office/drawing/2014/main" id="{BF3803D3-6FA3-CD80-BF02-D8082D9E30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30" b="11871"/>
        <a:stretch/>
      </xdr:blipFill>
      <xdr:spPr>
        <a:xfrm>
          <a:off x="6719849" y="133350"/>
          <a:ext cx="1280163" cy="800100"/>
        </a:xfrm>
        <a:prstGeom prst="rect">
          <a:avLst/>
        </a:prstGeom>
      </xdr:spPr>
    </xdr:pic>
    <xdr:clientData/>
  </xdr:twoCellAnchor>
  <xdr:twoCellAnchor editAs="oneCell">
    <xdr:from>
      <xdr:col>6</xdr:col>
      <xdr:colOff>40424</xdr:colOff>
      <xdr:row>0</xdr:row>
      <xdr:rowOff>133350</xdr:rowOff>
    </xdr:from>
    <xdr:to>
      <xdr:col>6</xdr:col>
      <xdr:colOff>1055449</xdr:colOff>
      <xdr:row>5</xdr:row>
      <xdr:rowOff>100625</xdr:rowOff>
    </xdr:to>
    <xdr:pic>
      <xdr:nvPicPr>
        <xdr:cNvPr id="9" name="Imagem 8" descr="Uma imagem com captura de ecrã, design&#10;&#10;Descrição gerada automaticamente">
          <a:extLst>
            <a:ext uri="{FF2B5EF4-FFF2-40B4-BE49-F238E27FC236}">
              <a16:creationId xmlns:a16="http://schemas.microsoft.com/office/drawing/2014/main" id="{B4CAE325-7F7A-6C4D-6CCA-CA100ABE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0849" y="133350"/>
          <a:ext cx="1015025" cy="929300"/>
        </a:xfrm>
        <a:prstGeom prst="rect">
          <a:avLst/>
        </a:prstGeom>
      </xdr:spPr>
    </xdr:pic>
    <xdr:clientData/>
  </xdr:twoCellAnchor>
  <xdr:twoCellAnchor editAs="oneCell">
    <xdr:from>
      <xdr:col>16</xdr:col>
      <xdr:colOff>9450</xdr:colOff>
      <xdr:row>0</xdr:row>
      <xdr:rowOff>0</xdr:rowOff>
    </xdr:from>
    <xdr:to>
      <xdr:col>16</xdr:col>
      <xdr:colOff>1061466</xdr:colOff>
      <xdr:row>5</xdr:row>
      <xdr:rowOff>85800</xdr:rowOff>
    </xdr:to>
    <xdr:pic>
      <xdr:nvPicPr>
        <xdr:cNvPr id="11" name="Imagem 10" descr="Uma imagem com design&#10;&#10;Descrição gerada automaticamente com confiança baixa">
          <a:extLst>
            <a:ext uri="{FF2B5EF4-FFF2-40B4-BE49-F238E27FC236}">
              <a16:creationId xmlns:a16="http://schemas.microsoft.com/office/drawing/2014/main" id="{6C3D2A79-45D8-BA15-840D-24FFB766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475" y="0"/>
          <a:ext cx="1052016" cy="10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FEA2-0520-46A4-A03E-2B357D153D22}">
  <dimension ref="A1:W22"/>
  <sheetViews>
    <sheetView showGridLines="0" showRowColHeaders="0" tabSelected="1" zoomScale="115" zoomScaleNormal="115" workbookViewId="0">
      <selection activeCell="L16" sqref="L16"/>
    </sheetView>
  </sheetViews>
  <sheetFormatPr defaultColWidth="0" defaultRowHeight="15" zeroHeight="1" x14ac:dyDescent="0.25"/>
  <cols>
    <col min="1" max="2" width="9.140625" customWidth="1"/>
    <col min="3" max="3" width="3.5703125" customWidth="1"/>
    <col min="4" max="4" width="20" customWidth="1"/>
    <col min="5" max="5" width="20" hidden="1" customWidth="1"/>
    <col min="6" max="6" width="9.140625" customWidth="1"/>
    <col min="7" max="7" width="16" customWidth="1"/>
    <col min="8" max="8" width="16" hidden="1" customWidth="1"/>
    <col min="9" max="9" width="8.140625" customWidth="1"/>
    <col min="10" max="11" width="14.28515625" customWidth="1"/>
    <col min="12" max="12" width="16" customWidth="1"/>
    <col min="13" max="13" width="16" hidden="1" customWidth="1"/>
    <col min="14" max="14" width="15.85546875" customWidth="1"/>
    <col min="15" max="16" width="5.140625" customWidth="1"/>
    <col min="17" max="17" width="16" customWidth="1"/>
    <col min="18" max="18" width="7" hidden="1" customWidth="1"/>
    <col min="19" max="19" width="7.140625" customWidth="1"/>
    <col min="20" max="21" width="16" customWidth="1"/>
    <col min="22" max="23" width="9.140625" customWidth="1"/>
    <col min="24" max="16384" width="9.140625" hidden="1"/>
  </cols>
  <sheetData>
    <row r="1" spans="1:22" x14ac:dyDescent="0.25"/>
    <row r="2" spans="1:22" x14ac:dyDescent="0.25"/>
    <row r="3" spans="1:22" x14ac:dyDescent="0.25"/>
    <row r="4" spans="1:22" x14ac:dyDescent="0.25"/>
    <row r="5" spans="1:22" ht="15.75" thickBot="1" x14ac:dyDescent="0.3"/>
    <row r="6" spans="1:22" ht="45.75" thickBot="1" x14ac:dyDescent="0.3">
      <c r="D6" s="28" t="s">
        <v>10</v>
      </c>
      <c r="E6" s="3" t="s">
        <v>12</v>
      </c>
      <c r="F6" s="4"/>
      <c r="G6" s="28" t="s">
        <v>4</v>
      </c>
      <c r="H6" s="3" t="s">
        <v>12</v>
      </c>
      <c r="I6" s="4"/>
      <c r="J6" s="5"/>
      <c r="K6" s="32" t="s">
        <v>11</v>
      </c>
      <c r="L6" s="29" t="s">
        <v>3</v>
      </c>
      <c r="M6" s="6" t="s">
        <v>12</v>
      </c>
      <c r="N6" s="4"/>
      <c r="O6" s="4"/>
      <c r="P6" s="4"/>
      <c r="Q6" s="28" t="s">
        <v>2</v>
      </c>
      <c r="R6" s="3" t="s">
        <v>12</v>
      </c>
      <c r="S6" s="7"/>
      <c r="T6" s="30" t="s">
        <v>1</v>
      </c>
      <c r="U6" s="31" t="s">
        <v>0</v>
      </c>
      <c r="V6" s="33" t="s">
        <v>9</v>
      </c>
    </row>
    <row r="7" spans="1:22" x14ac:dyDescent="0.25">
      <c r="D7" s="47">
        <v>0</v>
      </c>
      <c r="E7" s="44">
        <f>IF(((((U7-T7)*Q16-Q7)/((L16/K16))-L7))/D17&lt;0,0,((((U7-T7)*Q16-Q7)/((L16/K16))-L7))/D17)</f>
        <v>640</v>
      </c>
      <c r="F7" s="4"/>
      <c r="G7" s="47">
        <v>0</v>
      </c>
      <c r="H7" s="44">
        <f>IF(((((U7-T7)*Q16-Q7)/((L19)/(K19))-L7)*(G17)/(35%))&lt;0,0,((((U7-T7)*Q16-Q7)/((L19)/(K19))-L7)*(G17)/(50%)))</f>
        <v>384</v>
      </c>
      <c r="I7" s="4"/>
      <c r="J7" s="55" t="s">
        <v>8</v>
      </c>
      <c r="K7" s="56">
        <f>IF(((U7-T7)*Q16-Q7)/((L16/K16))-L7&lt;0,0,((U7-T7)*Q16-Q7)/((L16/K16))-L7)</f>
        <v>64</v>
      </c>
      <c r="L7" s="61">
        <v>0</v>
      </c>
      <c r="M7" s="44">
        <f>IF(((U7-T7)*Q16-Q7)/(((L16+L19)/2)/((K16+K19)/2))&lt;0,0,((U7-T7)*Q16-Q7)/(((L16+L19)/2)/((K16+K19)/2)))</f>
        <v>48</v>
      </c>
      <c r="N7" s="4"/>
      <c r="O7" s="4"/>
      <c r="P7" s="4"/>
      <c r="Q7" s="47">
        <v>0</v>
      </c>
      <c r="R7" s="44">
        <f>IF((U7-T7)*Q16&lt;0,0,(U7-T7)*Q16)</f>
        <v>16</v>
      </c>
      <c r="S7" s="4"/>
      <c r="T7" s="42">
        <v>0</v>
      </c>
      <c r="U7" s="40">
        <v>8</v>
      </c>
      <c r="V7" s="58">
        <f>T7/U7</f>
        <v>0</v>
      </c>
    </row>
    <row r="8" spans="1:22" x14ac:dyDescent="0.25">
      <c r="D8" s="47"/>
      <c r="E8" s="45"/>
      <c r="F8" s="4"/>
      <c r="G8" s="47"/>
      <c r="H8" s="45"/>
      <c r="I8" s="4"/>
      <c r="J8" s="55"/>
      <c r="K8" s="56"/>
      <c r="L8" s="61"/>
      <c r="M8" s="45"/>
      <c r="N8" s="4"/>
      <c r="O8" s="4"/>
      <c r="P8" s="4"/>
      <c r="Q8" s="47"/>
      <c r="R8" s="45"/>
      <c r="S8" s="4"/>
      <c r="T8" s="42"/>
      <c r="U8" s="40"/>
      <c r="V8" s="58"/>
    </row>
    <row r="9" spans="1:22" x14ac:dyDescent="0.25">
      <c r="D9" s="47"/>
      <c r="E9" s="45"/>
      <c r="F9" s="4"/>
      <c r="G9" s="47"/>
      <c r="H9" s="45"/>
      <c r="I9" s="4"/>
      <c r="J9" s="55"/>
      <c r="K9" s="56"/>
      <c r="L9" s="61"/>
      <c r="M9" s="45"/>
      <c r="N9" s="4"/>
      <c r="O9" s="4"/>
      <c r="P9" s="4"/>
      <c r="Q9" s="47"/>
      <c r="R9" s="45"/>
      <c r="S9" s="4"/>
      <c r="T9" s="42"/>
      <c r="U9" s="40"/>
      <c r="V9" s="58"/>
    </row>
    <row r="10" spans="1:22" x14ac:dyDescent="0.25">
      <c r="D10" s="47"/>
      <c r="E10" s="45"/>
      <c r="F10" s="4"/>
      <c r="G10" s="47"/>
      <c r="H10" s="45"/>
      <c r="I10" s="4"/>
      <c r="J10" s="55" t="s">
        <v>7</v>
      </c>
      <c r="K10" s="56">
        <f>IF(((U7-T7)*Q16-Q7)/((L19/K19))-L7&lt;0,0,((U7-T7)*Q16-Q7)/((L19/K19))-L7)</f>
        <v>32</v>
      </c>
      <c r="L10" s="61"/>
      <c r="M10" s="45"/>
      <c r="N10" s="4"/>
      <c r="O10" s="4"/>
      <c r="P10" s="4"/>
      <c r="Q10" s="47"/>
      <c r="R10" s="45"/>
      <c r="S10" s="4"/>
      <c r="T10" s="42"/>
      <c r="U10" s="40"/>
      <c r="V10" s="58"/>
    </row>
    <row r="11" spans="1:22" x14ac:dyDescent="0.25">
      <c r="D11" s="47"/>
      <c r="E11" s="45"/>
      <c r="F11" s="4"/>
      <c r="G11" s="47"/>
      <c r="H11" s="45"/>
      <c r="I11" s="4"/>
      <c r="J11" s="55"/>
      <c r="K11" s="56"/>
      <c r="L11" s="61"/>
      <c r="M11" s="45"/>
      <c r="N11" s="4"/>
      <c r="O11" s="4"/>
      <c r="P11" s="4"/>
      <c r="Q11" s="47"/>
      <c r="R11" s="45"/>
      <c r="S11" s="4"/>
      <c r="T11" s="42"/>
      <c r="U11" s="40"/>
      <c r="V11" s="58"/>
    </row>
    <row r="12" spans="1:22" ht="15.75" thickBot="1" x14ac:dyDescent="0.3">
      <c r="D12" s="48"/>
      <c r="E12" s="46"/>
      <c r="F12" s="4"/>
      <c r="G12" s="48"/>
      <c r="H12" s="46"/>
      <c r="I12" s="4"/>
      <c r="J12" s="57"/>
      <c r="K12" s="63"/>
      <c r="L12" s="62"/>
      <c r="M12" s="46"/>
      <c r="N12" s="4"/>
      <c r="O12" s="4"/>
      <c r="P12" s="4"/>
      <c r="Q12" s="48"/>
      <c r="R12" s="46"/>
      <c r="S12" s="4"/>
      <c r="T12" s="43"/>
      <c r="U12" s="41"/>
      <c r="V12" s="59"/>
    </row>
    <row r="13" spans="1:22" ht="15.75" thickBot="1" x14ac:dyDescent="0.3">
      <c r="A13" s="2" t="s">
        <v>11</v>
      </c>
      <c r="B13" s="1"/>
      <c r="C13" s="1"/>
      <c r="D13" s="8">
        <f>E7</f>
        <v>640</v>
      </c>
      <c r="E13" s="9"/>
      <c r="F13" s="9"/>
      <c r="G13" s="8">
        <f>H7</f>
        <v>384</v>
      </c>
      <c r="H13" s="9"/>
      <c r="I13" s="9"/>
      <c r="J13" s="10"/>
      <c r="K13" s="10"/>
      <c r="L13" s="8">
        <f>M7</f>
        <v>48</v>
      </c>
      <c r="M13" s="9"/>
      <c r="N13" s="9"/>
      <c r="O13" s="9"/>
      <c r="P13" s="9"/>
      <c r="Q13" s="11">
        <f>R7</f>
        <v>16</v>
      </c>
      <c r="R13" s="12"/>
      <c r="S13" s="4"/>
      <c r="T13" s="4"/>
      <c r="U13" s="4"/>
      <c r="V13" s="13"/>
    </row>
    <row r="14" spans="1:22" ht="15.75" thickBot="1" x14ac:dyDescent="0.3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3"/>
    </row>
    <row r="15" spans="1:22" ht="45.75" customHeight="1" thickBot="1" x14ac:dyDescent="0.3">
      <c r="D15" s="34" t="s">
        <v>18</v>
      </c>
      <c r="E15" s="14"/>
      <c r="F15" s="4"/>
      <c r="G15" s="34" t="s">
        <v>17</v>
      </c>
      <c r="H15" s="15"/>
      <c r="I15" s="4"/>
      <c r="J15" s="4"/>
      <c r="K15" s="34" t="s">
        <v>16</v>
      </c>
      <c r="L15" s="35" t="s">
        <v>6</v>
      </c>
      <c r="M15" s="13"/>
      <c r="N15" s="16"/>
      <c r="O15" s="17"/>
      <c r="P15" s="13"/>
      <c r="Q15" s="34" t="s">
        <v>5</v>
      </c>
      <c r="R15" s="13"/>
      <c r="S15" s="13"/>
      <c r="T15" s="4"/>
      <c r="U15" s="4"/>
      <c r="V15" s="13"/>
    </row>
    <row r="16" spans="1:22" ht="25.5" thickBot="1" x14ac:dyDescent="0.35">
      <c r="D16" s="18"/>
      <c r="E16" s="14"/>
      <c r="F16" s="4"/>
      <c r="G16" s="18"/>
      <c r="H16" s="15"/>
      <c r="I16" s="4"/>
      <c r="J16" s="49" t="s">
        <v>8</v>
      </c>
      <c r="K16" s="52">
        <v>20</v>
      </c>
      <c r="L16" s="19">
        <v>5</v>
      </c>
      <c r="M16" s="13"/>
      <c r="N16" s="36" t="s">
        <v>13</v>
      </c>
      <c r="O16" s="4"/>
      <c r="P16" s="13"/>
      <c r="Q16" s="20">
        <v>2</v>
      </c>
      <c r="R16" s="13"/>
      <c r="S16" s="13"/>
      <c r="T16" s="4"/>
      <c r="U16" s="4"/>
      <c r="V16" s="13"/>
    </row>
    <row r="17" spans="4:22" ht="25.5" thickBot="1" x14ac:dyDescent="0.3">
      <c r="D17" s="21">
        <v>0.1</v>
      </c>
      <c r="E17" s="22"/>
      <c r="F17" s="4"/>
      <c r="G17" s="23">
        <v>6</v>
      </c>
      <c r="H17" s="24"/>
      <c r="I17" s="4"/>
      <c r="J17" s="50"/>
      <c r="K17" s="53"/>
      <c r="L17" s="25">
        <f>(K16-L16)/2</f>
        <v>7.5</v>
      </c>
      <c r="M17" s="13"/>
      <c r="N17" s="37" t="s">
        <v>14</v>
      </c>
      <c r="O17" s="4"/>
      <c r="P17" s="4"/>
      <c r="Q17" s="4"/>
      <c r="R17" s="4"/>
      <c r="S17" s="4"/>
      <c r="T17" s="4"/>
      <c r="U17" s="4"/>
      <c r="V17" s="13"/>
    </row>
    <row r="18" spans="4:22" ht="15.75" thickBot="1" x14ac:dyDescent="0.3">
      <c r="D18" s="4"/>
      <c r="E18" s="4"/>
      <c r="F18" s="4"/>
      <c r="G18" s="4"/>
      <c r="H18" s="4"/>
      <c r="I18" s="4"/>
      <c r="J18" s="60"/>
      <c r="K18" s="54"/>
      <c r="L18" s="26">
        <f>(K16-L16)/2</f>
        <v>7.5</v>
      </c>
      <c r="M18" s="13"/>
      <c r="N18" s="38" t="s">
        <v>15</v>
      </c>
      <c r="O18" s="4"/>
      <c r="P18" s="4"/>
      <c r="Q18" s="4"/>
      <c r="R18" s="4"/>
      <c r="S18" s="4"/>
      <c r="T18" s="4"/>
      <c r="U18" s="4"/>
      <c r="V18" s="13"/>
    </row>
    <row r="19" spans="4:22" ht="24.75" x14ac:dyDescent="0.25">
      <c r="D19" s="4"/>
      <c r="E19" s="4"/>
      <c r="F19" s="4"/>
      <c r="G19" s="4"/>
      <c r="H19" s="4"/>
      <c r="I19" s="4"/>
      <c r="J19" s="49" t="s">
        <v>7</v>
      </c>
      <c r="K19" s="52">
        <v>10</v>
      </c>
      <c r="L19" s="19">
        <v>5</v>
      </c>
      <c r="M19" s="13"/>
      <c r="N19" s="36" t="s">
        <v>13</v>
      </c>
      <c r="O19" s="4"/>
      <c r="P19" s="4"/>
      <c r="Q19" s="4"/>
      <c r="R19" s="4"/>
      <c r="S19" s="4"/>
      <c r="T19" s="4"/>
      <c r="U19" s="4"/>
      <c r="V19" s="13"/>
    </row>
    <row r="20" spans="4:22" x14ac:dyDescent="0.25">
      <c r="D20" s="4"/>
      <c r="E20" s="4"/>
      <c r="F20" s="4"/>
      <c r="G20" s="4"/>
      <c r="H20" s="4"/>
      <c r="I20" s="4"/>
      <c r="J20" s="50"/>
      <c r="K20" s="53"/>
      <c r="L20" s="25">
        <f>(K19-L19)/2</f>
        <v>2.5</v>
      </c>
      <c r="M20" s="13"/>
      <c r="N20" s="37" t="s">
        <v>14</v>
      </c>
      <c r="O20" s="4"/>
      <c r="P20" s="4"/>
      <c r="Q20" s="4"/>
      <c r="R20" s="4"/>
      <c r="S20" s="4"/>
      <c r="T20" s="4"/>
      <c r="U20" s="4"/>
      <c r="V20" s="13"/>
    </row>
    <row r="21" spans="4:22" ht="15.75" thickBot="1" x14ac:dyDescent="0.3">
      <c r="D21" s="4"/>
      <c r="E21" s="4"/>
      <c r="F21" s="4"/>
      <c r="G21" s="4"/>
      <c r="H21" s="4"/>
      <c r="I21" s="4"/>
      <c r="J21" s="51"/>
      <c r="K21" s="54"/>
      <c r="L21" s="27">
        <f>(K19-L19)/2</f>
        <v>2.5</v>
      </c>
      <c r="M21" s="13"/>
      <c r="N21" s="39" t="s">
        <v>15</v>
      </c>
      <c r="O21" s="4"/>
      <c r="P21" s="4"/>
      <c r="Q21" s="4"/>
      <c r="R21" s="4"/>
      <c r="S21" s="4"/>
      <c r="T21" s="4"/>
      <c r="U21" s="4"/>
      <c r="V21" s="13"/>
    </row>
    <row r="22" spans="4:22" x14ac:dyDescent="0.25"/>
  </sheetData>
  <sheetProtection algorithmName="SHA-512" hashValue="Wj+w/P6/ACrQaH2ddrvktG1N38fmXxKoFGjhDVLjvJPq9TFZ493r0vRQOu03oEhctsWEGhdOfTY+i1yPIPovig==" saltValue="BWe1NP44Fyc3pmn1yAdF2w==" spinCount="100000" sheet="1" objects="1" scenarios="1"/>
  <mergeCells count="19">
    <mergeCell ref="D7:D12"/>
    <mergeCell ref="E7:E12"/>
    <mergeCell ref="V7:V12"/>
    <mergeCell ref="J16:J18"/>
    <mergeCell ref="K16:K18"/>
    <mergeCell ref="G7:G12"/>
    <mergeCell ref="H7:H12"/>
    <mergeCell ref="M7:M12"/>
    <mergeCell ref="L7:L12"/>
    <mergeCell ref="K10:K12"/>
    <mergeCell ref="U7:U12"/>
    <mergeCell ref="T7:T12"/>
    <mergeCell ref="R7:R12"/>
    <mergeCell ref="Q7:Q12"/>
    <mergeCell ref="J19:J21"/>
    <mergeCell ref="K19:K21"/>
    <mergeCell ref="J7:J9"/>
    <mergeCell ref="K7:K9"/>
    <mergeCell ref="J10:J12"/>
  </mergeCells>
  <conditionalFormatting sqref="D7:E12">
    <cfRule type="iconSet" priority="5">
      <iconSet>
        <cfvo type="percent" val="0"/>
        <cfvo type="percent" val="33"/>
        <cfvo type="percent" val="67"/>
      </iconSet>
    </cfRule>
  </conditionalFormatting>
  <conditionalFormatting sqref="G7:H12">
    <cfRule type="iconSet" priority="6">
      <iconSet>
        <cfvo type="percent" val="0"/>
        <cfvo type="percent" val="33"/>
        <cfvo type="percent" val="67"/>
      </iconSet>
    </cfRule>
  </conditionalFormatting>
  <conditionalFormatting sqref="L7:M12">
    <cfRule type="iconSet" priority="3">
      <iconSet>
        <cfvo type="percent" val="0"/>
        <cfvo type="percent" val="33"/>
        <cfvo type="percent" val="67"/>
      </iconSet>
    </cfRule>
  </conditionalFormatting>
  <conditionalFormatting sqref="Q7:R12">
    <cfRule type="iconSet" priority="2">
      <iconSet>
        <cfvo type="percent" val="0"/>
        <cfvo type="percent" val="33"/>
        <cfvo type="percent" val="67"/>
      </iconSet>
    </cfRule>
  </conditionalFormatting>
  <conditionalFormatting sqref="T7:U1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pedrogomes@viragem.pt</dc:creator>
  <cp:lastModifiedBy>pedrogomes</cp:lastModifiedBy>
  <dcterms:created xsi:type="dcterms:W3CDTF">2024-01-10T17:10:25Z</dcterms:created>
  <dcterms:modified xsi:type="dcterms:W3CDTF">2024-01-31T23:15:54Z</dcterms:modified>
</cp:coreProperties>
</file>